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etorg8439546.sharepoint.com/sites/WIMMERCAM4-19-2021/Shared Documents/Riverwood Plantation/Budget/2024/"/>
    </mc:Choice>
  </mc:AlternateContent>
  <xr:revisionPtr revIDLastSave="0" documentId="8_{C791CD43-B639-486D-A586-F0F2BC48331D}" xr6:coauthVersionLast="47" xr6:coauthVersionMax="47" xr10:uidLastSave="{00000000-0000-0000-0000-000000000000}"/>
  <bookViews>
    <workbookView xWindow="-108" yWindow="-108" windowWidth="23256" windowHeight="12456" xr2:uid="{A2D6A356-7EBB-47B6-9EB6-C0FDC5EE812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6" i="1" l="1"/>
  <c r="G43" i="1"/>
  <c r="G29" i="1"/>
  <c r="G23" i="1"/>
  <c r="G97" i="1"/>
  <c r="G85" i="1"/>
  <c r="G86" i="1" s="1"/>
  <c r="G67" i="1"/>
  <c r="G8" i="1"/>
</calcChain>
</file>

<file path=xl/sharedStrings.xml><?xml version="1.0" encoding="utf-8"?>
<sst xmlns="http://schemas.openxmlformats.org/spreadsheetml/2006/main" count="126" uniqueCount="124">
  <si>
    <t>Ordinary Income/Expense</t>
  </si>
  <si>
    <t>Income</t>
  </si>
  <si>
    <t>$258 per home per quarter $20 increase per quarter over 2023.</t>
  </si>
  <si>
    <t>4000</t>
  </si>
  <si>
    <t>358 Homes</t>
  </si>
  <si>
    <t>Assessment Riverwood HOA owners</t>
  </si>
  <si>
    <t>Currently 9</t>
  </si>
  <si>
    <t>Assessment Social Members</t>
  </si>
  <si>
    <t>4065</t>
  </si>
  <si>
    <t>Storage Lot Income</t>
  </si>
  <si>
    <t>4010</t>
  </si>
  <si>
    <t>Roadway Spec. Assessment</t>
  </si>
  <si>
    <t>Total Income</t>
  </si>
  <si>
    <t>Expense</t>
  </si>
  <si>
    <t>Administrative</t>
  </si>
  <si>
    <t>5080</t>
  </si>
  <si>
    <t>Bad Debt</t>
  </si>
  <si>
    <t>5002</t>
  </si>
  <si>
    <t>Onsite staffing: Office</t>
  </si>
  <si>
    <t>5003</t>
  </si>
  <si>
    <t>Onsite staffing: Maintenance Man</t>
  </si>
  <si>
    <t>5030</t>
  </si>
  <si>
    <t>Accounting</t>
  </si>
  <si>
    <t>6525</t>
  </si>
  <si>
    <t>Community Events</t>
  </si>
  <si>
    <t>5050</t>
  </si>
  <si>
    <t>Insurance</t>
  </si>
  <si>
    <t>5060</t>
  </si>
  <si>
    <t>Legal</t>
  </si>
  <si>
    <t>5025</t>
  </si>
  <si>
    <t>Licenses/Permits</t>
  </si>
  <si>
    <t>5000</t>
  </si>
  <si>
    <t>Management</t>
  </si>
  <si>
    <t>5010</t>
  </si>
  <si>
    <t>Office Expense</t>
  </si>
  <si>
    <t>5020</t>
  </si>
  <si>
    <t>Postage</t>
  </si>
  <si>
    <t>5090</t>
  </si>
  <si>
    <t>Reserve Study</t>
  </si>
  <si>
    <t>5045</t>
  </si>
  <si>
    <t>Website Maintenance</t>
  </si>
  <si>
    <t>Total Administrative</t>
  </si>
  <si>
    <t>Common Utilities</t>
  </si>
  <si>
    <t>5550</t>
  </si>
  <si>
    <t>Internet &amp; Phone Service</t>
  </si>
  <si>
    <t>5500</t>
  </si>
  <si>
    <t>Electricity</t>
  </si>
  <si>
    <t>5510</t>
  </si>
  <si>
    <t>Water/Sewer</t>
  </si>
  <si>
    <t>Total Common Utilites</t>
  </si>
  <si>
    <t>Common Area/Grounds</t>
  </si>
  <si>
    <t>6010</t>
  </si>
  <si>
    <t>Cleanup: common area, dock repair &amp; maintenance, fence repairs</t>
  </si>
  <si>
    <t>6095</t>
  </si>
  <si>
    <t>Fountain/Waterfall Repairs</t>
  </si>
  <si>
    <t>6090</t>
  </si>
  <si>
    <t>Lake/Pond</t>
  </si>
  <si>
    <t>6080</t>
  </si>
  <si>
    <t>Signage</t>
  </si>
  <si>
    <t>Landscape</t>
  </si>
  <si>
    <t>6000</t>
  </si>
  <si>
    <t>Lawn Mowing</t>
  </si>
  <si>
    <t>6060</t>
  </si>
  <si>
    <t>Irrigation</t>
  </si>
  <si>
    <t>6050</t>
  </si>
  <si>
    <t>Fertilization/Weed and pest control</t>
  </si>
  <si>
    <t>6020</t>
  </si>
  <si>
    <t>Misc. landscape, mulch, plants &amp; flowers</t>
  </si>
  <si>
    <t>6030</t>
  </si>
  <si>
    <t>Tree Trimming</t>
  </si>
  <si>
    <t>Total Common Area/ Grounds</t>
  </si>
  <si>
    <t>Clubhouse Building &amp; Parking Lot Expenses</t>
  </si>
  <si>
    <t>6390</t>
  </si>
  <si>
    <t>Clubhouse Maintenance, alarm system, repairs to electrical, maintenance supplies, misc bldg expense, plumbing</t>
  </si>
  <si>
    <t>6340</t>
  </si>
  <si>
    <t>Interior &amp; Exterior Pest</t>
  </si>
  <si>
    <t>6345</t>
  </si>
  <si>
    <t>Termite Bond</t>
  </si>
  <si>
    <t>6385</t>
  </si>
  <si>
    <t>Shed Maintenance/Golf Cart</t>
  </si>
  <si>
    <t>6380</t>
  </si>
  <si>
    <t>Parking Lot maintenance</t>
  </si>
  <si>
    <t>Total Building Expenses</t>
  </si>
  <si>
    <t>Recreation</t>
  </si>
  <si>
    <t>6560</t>
  </si>
  <si>
    <t>Playground Maintenance</t>
  </si>
  <si>
    <t>6540</t>
  </si>
  <si>
    <t>Security System</t>
  </si>
  <si>
    <t>6500</t>
  </si>
  <si>
    <t>Pool Contract</t>
  </si>
  <si>
    <t>6505</t>
  </si>
  <si>
    <t>Pool Chemicals/Supplies</t>
  </si>
  <si>
    <t>6510</t>
  </si>
  <si>
    <t>Pool Repairs and maintenance</t>
  </si>
  <si>
    <t>6520</t>
  </si>
  <si>
    <t>Pool Permit</t>
  </si>
  <si>
    <t>6046</t>
  </si>
  <si>
    <t>RV Boat Area</t>
  </si>
  <si>
    <t>6530</t>
  </si>
  <si>
    <t>Sports Complex</t>
  </si>
  <si>
    <t>Total Recreation</t>
  </si>
  <si>
    <t>Total Operating Expense</t>
  </si>
  <si>
    <t>Other Expense</t>
  </si>
  <si>
    <t>Reserve Funding</t>
  </si>
  <si>
    <t>Storage Lot Expense</t>
  </si>
  <si>
    <t>Road Fund</t>
  </si>
  <si>
    <t>Contingency</t>
  </si>
  <si>
    <t>Dock</t>
  </si>
  <si>
    <t>Park/Sports Complex</t>
  </si>
  <si>
    <t>Pool</t>
  </si>
  <si>
    <t>Total Reserve Funding</t>
  </si>
  <si>
    <t>Total Other Expense</t>
  </si>
  <si>
    <t>EXPENSE</t>
  </si>
  <si>
    <t xml:space="preserve">TOTAL OPERATING  EXPENSE </t>
  </si>
  <si>
    <t>TOTAL RESERVE EXPENSE</t>
  </si>
  <si>
    <t>TOTAL EXPENSE</t>
  </si>
  <si>
    <t>INCOME</t>
  </si>
  <si>
    <t>RIVERWOOD HOA OWNERS</t>
  </si>
  <si>
    <t>SOCIAL MEMBERS</t>
  </si>
  <si>
    <t>ROAD ASSESSMENT</t>
  </si>
  <si>
    <t>34 X 120 Poplar &amp; Clover Bend</t>
  </si>
  <si>
    <t>STORAGE LOT</t>
  </si>
  <si>
    <t>TOTAL INCOME</t>
  </si>
  <si>
    <t>Approved 2024 Annual 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</si>
</sst>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wrapText="1"/>
    </xf>
    <xf numFmtId="49" fontId="2" fillId="0" borderId="0" xfId="0" applyNumberFormat="1" applyFont="1"/>
    <xf numFmtId="0" fontId="4" fillId="0" borderId="0" xfId="0" applyFont="1"/>
    <xf numFmtId="49" fontId="2" fillId="0" borderId="0" xfId="0" applyNumberFormat="1" applyFont="1" applyAlignment="1">
      <alignment horizontal="center"/>
    </xf>
    <xf numFmtId="0" fontId="6" fillId="0" borderId="0" xfId="0" applyFont="1" applyAlignment="1">
      <alignment wrapText="1"/>
    </xf>
    <xf numFmtId="49" fontId="2" fillId="0" borderId="0" xfId="0" applyNumberFormat="1" applyFont="1" applyAlignment="1">
      <alignment wrapText="1"/>
    </xf>
    <xf numFmtId="49" fontId="2" fillId="2" borderId="0" xfId="0" applyNumberFormat="1" applyFont="1" applyFill="1"/>
    <xf numFmtId="0" fontId="2" fillId="0" borderId="0" xfId="0" applyFont="1"/>
    <xf numFmtId="0" fontId="8" fillId="0" borderId="0" xfId="0" applyFont="1"/>
    <xf numFmtId="44" fontId="3" fillId="0" borderId="0" xfId="0" applyNumberFormat="1" applyFont="1" applyAlignment="1">
      <alignment wrapText="1"/>
    </xf>
    <xf numFmtId="44" fontId="7" fillId="0" borderId="0" xfId="0" applyNumberFormat="1" applyFont="1" applyAlignment="1">
      <alignment wrapText="1"/>
    </xf>
    <xf numFmtId="44" fontId="2" fillId="0" borderId="1" xfId="0" applyNumberFormat="1" applyFont="1" applyBorder="1" applyAlignment="1">
      <alignment horizontal="center" wrapText="1"/>
    </xf>
    <xf numFmtId="44" fontId="5" fillId="0" borderId="0" xfId="0" applyNumberFormat="1" applyFont="1" applyAlignment="1">
      <alignment wrapText="1"/>
    </xf>
    <xf numFmtId="44" fontId="2" fillId="0" borderId="0" xfId="0" applyNumberFormat="1" applyFont="1" applyAlignment="1">
      <alignment wrapText="1"/>
    </xf>
    <xf numFmtId="44" fontId="2" fillId="2" borderId="2" xfId="0" applyNumberFormat="1" applyFont="1" applyFill="1" applyBorder="1" applyAlignment="1">
      <alignment wrapText="1"/>
    </xf>
    <xf numFmtId="44" fontId="2" fillId="0" borderId="3" xfId="0" applyNumberFormat="1" applyFont="1" applyBorder="1" applyAlignment="1">
      <alignment wrapText="1"/>
    </xf>
    <xf numFmtId="44" fontId="2" fillId="2" borderId="0" xfId="0" applyNumberFormat="1" applyFont="1" applyFill="1" applyAlignment="1">
      <alignment wrapText="1"/>
    </xf>
    <xf numFmtId="44" fontId="2" fillId="2" borderId="4" xfId="0" applyNumberFormat="1" applyFont="1" applyFill="1" applyBorder="1" applyAlignment="1">
      <alignment wrapText="1"/>
    </xf>
    <xf numFmtId="44" fontId="2" fillId="0" borderId="2" xfId="0" applyNumberFormat="1" applyFont="1" applyBorder="1" applyAlignment="1">
      <alignment wrapText="1"/>
    </xf>
    <xf numFmtId="44" fontId="2" fillId="0" borderId="4" xfId="0" applyNumberFormat="1" applyFont="1" applyBorder="1" applyAlignment="1">
      <alignment wrapText="1"/>
    </xf>
    <xf numFmtId="0" fontId="8" fillId="3" borderId="0" xfId="0" applyFont="1" applyFill="1"/>
    <xf numFmtId="44" fontId="7" fillId="3" borderId="0" xfId="0" applyNumberFormat="1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1E8BE-DF1B-4878-ACA1-4C61E596E421}">
  <dimension ref="A1:H97"/>
  <sheetViews>
    <sheetView tabSelected="1" workbookViewId="0">
      <selection activeCell="G1" sqref="G1"/>
    </sheetView>
  </sheetViews>
  <sheetFormatPr defaultRowHeight="18" x14ac:dyDescent="0.35"/>
  <cols>
    <col min="1" max="2" width="3" style="8" customWidth="1"/>
    <col min="3" max="3" width="7.88671875" style="8" customWidth="1"/>
    <col min="4" max="4" width="12.88671875" style="8" customWidth="1"/>
    <col min="5" max="5" width="2.5546875" style="8" customWidth="1"/>
    <col min="6" max="6" width="37.5546875" style="8" customWidth="1"/>
    <col min="7" max="7" width="21.109375" style="10" customWidth="1"/>
    <col min="8" max="8" width="27.109375" style="3" customWidth="1"/>
  </cols>
  <sheetData>
    <row r="1" spans="1:8" ht="36" thickTop="1" thickBot="1" x14ac:dyDescent="0.35">
      <c r="A1" s="4"/>
      <c r="B1" s="4"/>
      <c r="C1" s="4"/>
      <c r="D1" s="4"/>
      <c r="E1" s="4"/>
      <c r="F1" s="4"/>
      <c r="G1" s="12" t="s">
        <v>123</v>
      </c>
    </row>
    <row r="2" spans="1:8" ht="18.600000000000001" thickTop="1" x14ac:dyDescent="0.35">
      <c r="A2" s="2"/>
      <c r="B2" s="2" t="s">
        <v>0</v>
      </c>
      <c r="C2" s="2"/>
      <c r="D2" s="2"/>
      <c r="E2" s="2"/>
      <c r="F2" s="2"/>
      <c r="G2" s="13"/>
    </row>
    <row r="3" spans="1:8" ht="42.6" x14ac:dyDescent="0.35">
      <c r="A3" s="2"/>
      <c r="B3" s="2"/>
      <c r="C3" s="2"/>
      <c r="D3" s="2" t="s">
        <v>1</v>
      </c>
      <c r="E3" s="2"/>
      <c r="F3" s="2"/>
      <c r="G3" s="13"/>
      <c r="H3" s="5" t="s">
        <v>2</v>
      </c>
    </row>
    <row r="4" spans="1:8" ht="17.399999999999999" x14ac:dyDescent="0.3">
      <c r="A4" s="2"/>
      <c r="B4" s="2"/>
      <c r="C4" s="2" t="s">
        <v>3</v>
      </c>
      <c r="D4" s="2" t="s">
        <v>4</v>
      </c>
      <c r="E4" s="2" t="s">
        <v>5</v>
      </c>
      <c r="F4" s="2"/>
      <c r="G4" s="14">
        <v>369456</v>
      </c>
      <c r="H4" s="5"/>
    </row>
    <row r="5" spans="1:8" ht="34.799999999999997" x14ac:dyDescent="0.3">
      <c r="A5" s="2"/>
      <c r="B5" s="2"/>
      <c r="C5" s="2" t="s">
        <v>3</v>
      </c>
      <c r="D5" s="6" t="s">
        <v>6</v>
      </c>
      <c r="E5" s="2" t="s">
        <v>7</v>
      </c>
      <c r="F5" s="2"/>
      <c r="G5" s="14">
        <v>9288</v>
      </c>
      <c r="H5" s="5"/>
    </row>
    <row r="6" spans="1:8" ht="17.399999999999999" x14ac:dyDescent="0.3">
      <c r="A6" s="2"/>
      <c r="B6" s="2"/>
      <c r="C6" s="2" t="s">
        <v>8</v>
      </c>
      <c r="D6" s="2"/>
      <c r="E6" s="2" t="s">
        <v>9</v>
      </c>
      <c r="F6" s="2"/>
      <c r="G6" s="14">
        <v>9000</v>
      </c>
    </row>
    <row r="7" spans="1:8" thickBot="1" x14ac:dyDescent="0.35">
      <c r="A7" s="2"/>
      <c r="B7" s="2"/>
      <c r="C7" s="2" t="s">
        <v>10</v>
      </c>
      <c r="D7" s="2"/>
      <c r="E7" s="2" t="s">
        <v>11</v>
      </c>
      <c r="F7" s="2"/>
      <c r="G7" s="14">
        <v>4080</v>
      </c>
    </row>
    <row r="8" spans="1:8" thickBot="1" x14ac:dyDescent="0.35">
      <c r="A8" s="2"/>
      <c r="B8" s="2"/>
      <c r="C8" s="2"/>
      <c r="D8" s="7" t="s">
        <v>12</v>
      </c>
      <c r="E8" s="7"/>
      <c r="F8" s="7"/>
      <c r="G8" s="15">
        <f>ROUND(SUM(G3:G7),5)</f>
        <v>391824</v>
      </c>
    </row>
    <row r="9" spans="1:8" ht="17.399999999999999" x14ac:dyDescent="0.3">
      <c r="A9" s="2"/>
      <c r="B9" s="2"/>
      <c r="C9" s="2"/>
      <c r="D9" s="2" t="s">
        <v>13</v>
      </c>
      <c r="E9" s="2" t="s">
        <v>14</v>
      </c>
      <c r="F9" s="2"/>
      <c r="G9" s="14"/>
    </row>
    <row r="10" spans="1:8" ht="17.399999999999999" x14ac:dyDescent="0.3">
      <c r="A10" s="2"/>
      <c r="B10" s="2"/>
      <c r="C10" s="2"/>
      <c r="D10" s="2" t="s">
        <v>15</v>
      </c>
      <c r="E10" s="2"/>
      <c r="F10" s="2" t="s">
        <v>16</v>
      </c>
      <c r="G10" s="14">
        <v>3250</v>
      </c>
    </row>
    <row r="11" spans="1:8" ht="17.399999999999999" x14ac:dyDescent="0.3">
      <c r="A11" s="2"/>
      <c r="B11" s="2"/>
      <c r="C11" s="2"/>
      <c r="D11" s="2" t="s">
        <v>17</v>
      </c>
      <c r="E11" s="2"/>
      <c r="F11" s="6" t="s">
        <v>18</v>
      </c>
      <c r="G11" s="14">
        <v>21840</v>
      </c>
    </row>
    <row r="12" spans="1:8" ht="34.799999999999997" x14ac:dyDescent="0.3">
      <c r="A12" s="2"/>
      <c r="B12" s="2"/>
      <c r="C12" s="2"/>
      <c r="D12" s="2" t="s">
        <v>19</v>
      </c>
      <c r="E12" s="2"/>
      <c r="F12" s="6" t="s">
        <v>20</v>
      </c>
      <c r="G12" s="14">
        <v>31460</v>
      </c>
    </row>
    <row r="13" spans="1:8" ht="17.399999999999999" x14ac:dyDescent="0.3">
      <c r="A13" s="2"/>
      <c r="B13" s="2"/>
      <c r="C13" s="2"/>
      <c r="D13" s="2" t="s">
        <v>21</v>
      </c>
      <c r="E13" s="2"/>
      <c r="F13" s="2" t="s">
        <v>22</v>
      </c>
      <c r="G13" s="14">
        <v>1800</v>
      </c>
    </row>
    <row r="14" spans="1:8" ht="17.399999999999999" x14ac:dyDescent="0.3">
      <c r="A14" s="2"/>
      <c r="B14" s="2"/>
      <c r="C14" s="2"/>
      <c r="D14" s="2" t="s">
        <v>23</v>
      </c>
      <c r="E14" s="2"/>
      <c r="F14" s="2" t="s">
        <v>24</v>
      </c>
      <c r="G14" s="14">
        <v>600</v>
      </c>
    </row>
    <row r="15" spans="1:8" ht="17.399999999999999" x14ac:dyDescent="0.3">
      <c r="A15" s="2"/>
      <c r="B15" s="2"/>
      <c r="C15" s="2"/>
      <c r="D15" s="2" t="s">
        <v>25</v>
      </c>
      <c r="E15" s="2"/>
      <c r="F15" s="2" t="s">
        <v>26</v>
      </c>
      <c r="G15" s="14">
        <v>32403</v>
      </c>
    </row>
    <row r="16" spans="1:8" ht="17.399999999999999" x14ac:dyDescent="0.3">
      <c r="A16" s="2"/>
      <c r="B16" s="2"/>
      <c r="C16" s="2"/>
      <c r="D16" s="2" t="s">
        <v>27</v>
      </c>
      <c r="E16" s="2"/>
      <c r="F16" s="2" t="s">
        <v>28</v>
      </c>
      <c r="G16" s="14">
        <v>10000</v>
      </c>
    </row>
    <row r="17" spans="1:7" ht="17.399999999999999" x14ac:dyDescent="0.3">
      <c r="A17" s="2"/>
      <c r="B17" s="2"/>
      <c r="C17" s="2"/>
      <c r="D17" s="2" t="s">
        <v>29</v>
      </c>
      <c r="E17" s="2"/>
      <c r="F17" s="6" t="s">
        <v>30</v>
      </c>
      <c r="G17" s="14">
        <v>600</v>
      </c>
    </row>
    <row r="18" spans="1:7" ht="17.399999999999999" x14ac:dyDescent="0.3">
      <c r="A18" s="2"/>
      <c r="B18" s="2"/>
      <c r="C18" s="2"/>
      <c r="D18" s="2" t="s">
        <v>31</v>
      </c>
      <c r="E18" s="2"/>
      <c r="F18" s="2" t="s">
        <v>32</v>
      </c>
      <c r="G18" s="14">
        <v>18500</v>
      </c>
    </row>
    <row r="19" spans="1:7" ht="17.399999999999999" x14ac:dyDescent="0.3">
      <c r="A19" s="2"/>
      <c r="B19" s="2"/>
      <c r="C19" s="2"/>
      <c r="D19" s="2" t="s">
        <v>33</v>
      </c>
      <c r="E19" s="2"/>
      <c r="F19" s="2" t="s">
        <v>34</v>
      </c>
      <c r="G19" s="14">
        <v>2200</v>
      </c>
    </row>
    <row r="20" spans="1:7" ht="17.399999999999999" x14ac:dyDescent="0.3">
      <c r="A20" s="2"/>
      <c r="B20" s="2"/>
      <c r="C20" s="2"/>
      <c r="D20" s="2" t="s">
        <v>35</v>
      </c>
      <c r="E20" s="2"/>
      <c r="F20" s="2" t="s">
        <v>36</v>
      </c>
      <c r="G20" s="14">
        <v>3000</v>
      </c>
    </row>
    <row r="21" spans="1:7" ht="17.399999999999999" x14ac:dyDescent="0.3">
      <c r="A21" s="2"/>
      <c r="B21" s="2"/>
      <c r="C21" s="2"/>
      <c r="D21" s="2" t="s">
        <v>37</v>
      </c>
      <c r="E21" s="2"/>
      <c r="F21" s="2" t="s">
        <v>38</v>
      </c>
      <c r="G21" s="14">
        <v>3162</v>
      </c>
    </row>
    <row r="22" spans="1:7" thickBot="1" x14ac:dyDescent="0.35">
      <c r="A22" s="2"/>
      <c r="B22" s="2"/>
      <c r="C22" s="2"/>
      <c r="D22" s="2" t="s">
        <v>39</v>
      </c>
      <c r="E22" s="2"/>
      <c r="F22" s="6" t="s">
        <v>40</v>
      </c>
      <c r="G22" s="16">
        <v>1200</v>
      </c>
    </row>
    <row r="23" spans="1:7" ht="17.399999999999999" x14ac:dyDescent="0.3">
      <c r="A23" s="2"/>
      <c r="B23" s="2"/>
      <c r="C23" s="2"/>
      <c r="D23" s="2"/>
      <c r="E23" s="7" t="s">
        <v>41</v>
      </c>
      <c r="F23" s="7"/>
      <c r="G23" s="17">
        <f>SUM(G10:G22)</f>
        <v>130015</v>
      </c>
    </row>
    <row r="24" spans="1:7" ht="17.399999999999999" x14ac:dyDescent="0.3">
      <c r="A24" s="2"/>
      <c r="B24" s="2"/>
      <c r="C24" s="2"/>
      <c r="D24" s="2"/>
      <c r="E24" s="2"/>
      <c r="F24" s="2"/>
      <c r="G24" s="14"/>
    </row>
    <row r="25" spans="1:7" ht="17.399999999999999" x14ac:dyDescent="0.3">
      <c r="A25" s="2"/>
      <c r="B25" s="2"/>
      <c r="C25" s="2"/>
      <c r="D25" s="2" t="s">
        <v>42</v>
      </c>
      <c r="E25" s="2"/>
      <c r="F25" s="2"/>
      <c r="G25" s="14"/>
    </row>
    <row r="26" spans="1:7" ht="17.399999999999999" x14ac:dyDescent="0.3">
      <c r="A26" s="2"/>
      <c r="B26" s="2"/>
      <c r="C26" s="2"/>
      <c r="D26" s="2" t="s">
        <v>43</v>
      </c>
      <c r="E26" s="2"/>
      <c r="F26" s="6" t="s">
        <v>44</v>
      </c>
      <c r="G26" s="14">
        <v>3400</v>
      </c>
    </row>
    <row r="27" spans="1:7" ht="17.399999999999999" x14ac:dyDescent="0.3">
      <c r="A27" s="2"/>
      <c r="B27" s="2"/>
      <c r="C27" s="2"/>
      <c r="D27" s="2" t="s">
        <v>45</v>
      </c>
      <c r="E27" s="2"/>
      <c r="F27" s="2" t="s">
        <v>46</v>
      </c>
      <c r="G27" s="14">
        <v>22975</v>
      </c>
    </row>
    <row r="28" spans="1:7" thickBot="1" x14ac:dyDescent="0.35">
      <c r="A28" s="2"/>
      <c r="B28" s="2"/>
      <c r="C28" s="2"/>
      <c r="D28" s="2" t="s">
        <v>47</v>
      </c>
      <c r="E28" s="2"/>
      <c r="F28" s="2" t="s">
        <v>48</v>
      </c>
      <c r="G28" s="16">
        <v>4900</v>
      </c>
    </row>
    <row r="29" spans="1:7" ht="17.399999999999999" x14ac:dyDescent="0.3">
      <c r="A29" s="2"/>
      <c r="B29" s="2"/>
      <c r="C29" s="2"/>
      <c r="D29" s="2"/>
      <c r="E29" s="7" t="s">
        <v>49</v>
      </c>
      <c r="F29" s="7"/>
      <c r="G29" s="17">
        <f>SUM(G26:G28)</f>
        <v>31275</v>
      </c>
    </row>
    <row r="30" spans="1:7" ht="17.399999999999999" x14ac:dyDescent="0.3">
      <c r="A30" s="2"/>
      <c r="B30" s="2"/>
      <c r="C30" s="2"/>
      <c r="D30" s="2"/>
      <c r="E30" s="7"/>
      <c r="F30" s="7"/>
      <c r="G30" s="17"/>
    </row>
    <row r="31" spans="1:7" ht="17.399999999999999" x14ac:dyDescent="0.3">
      <c r="A31" s="2"/>
      <c r="B31" s="2"/>
      <c r="C31" s="2"/>
      <c r="D31" s="2"/>
      <c r="E31" s="7"/>
      <c r="F31" s="7"/>
      <c r="G31" s="17"/>
    </row>
    <row r="32" spans="1:7" ht="17.399999999999999" x14ac:dyDescent="0.3">
      <c r="A32" s="2"/>
      <c r="B32" s="2"/>
      <c r="C32" s="2"/>
      <c r="D32" s="2" t="s">
        <v>50</v>
      </c>
      <c r="E32" s="2"/>
      <c r="F32" s="2"/>
      <c r="G32" s="14"/>
    </row>
    <row r="33" spans="1:7" ht="52.2" x14ac:dyDescent="0.3">
      <c r="A33" s="2"/>
      <c r="B33" s="2"/>
      <c r="C33" s="2"/>
      <c r="D33" s="2" t="s">
        <v>51</v>
      </c>
      <c r="E33" s="2"/>
      <c r="F33" s="6" t="s">
        <v>52</v>
      </c>
      <c r="G33" s="14">
        <v>29638</v>
      </c>
    </row>
    <row r="34" spans="1:7" ht="17.399999999999999" x14ac:dyDescent="0.3">
      <c r="A34" s="2"/>
      <c r="B34" s="2"/>
      <c r="C34" s="2"/>
      <c r="D34" s="2" t="s">
        <v>53</v>
      </c>
      <c r="E34" s="2"/>
      <c r="F34" s="6" t="s">
        <v>54</v>
      </c>
      <c r="G34" s="14">
        <v>6000</v>
      </c>
    </row>
    <row r="35" spans="1:7" ht="17.399999999999999" x14ac:dyDescent="0.3">
      <c r="A35" s="2"/>
      <c r="B35" s="2"/>
      <c r="C35" s="2"/>
      <c r="D35" s="2" t="s">
        <v>55</v>
      </c>
      <c r="E35" s="2"/>
      <c r="F35" s="2" t="s">
        <v>56</v>
      </c>
      <c r="G35" s="14">
        <v>7250</v>
      </c>
    </row>
    <row r="36" spans="1:7" ht="17.399999999999999" x14ac:dyDescent="0.3">
      <c r="A36" s="2"/>
      <c r="B36" s="2"/>
      <c r="C36" s="2"/>
      <c r="D36" s="2" t="s">
        <v>57</v>
      </c>
      <c r="E36" s="2"/>
      <c r="F36" s="2" t="s">
        <v>58</v>
      </c>
      <c r="G36" s="14">
        <v>6250</v>
      </c>
    </row>
    <row r="37" spans="1:7" ht="17.399999999999999" x14ac:dyDescent="0.3">
      <c r="A37" s="2"/>
      <c r="B37" s="2"/>
      <c r="C37" s="2"/>
      <c r="D37" s="2" t="s">
        <v>59</v>
      </c>
      <c r="E37" s="2"/>
      <c r="F37" s="2"/>
      <c r="G37" s="14"/>
    </row>
    <row r="38" spans="1:7" ht="17.399999999999999" x14ac:dyDescent="0.3">
      <c r="A38" s="2"/>
      <c r="B38" s="2"/>
      <c r="C38" s="2"/>
      <c r="D38" s="2" t="s">
        <v>60</v>
      </c>
      <c r="E38" s="2"/>
      <c r="F38" s="2" t="s">
        <v>61</v>
      </c>
      <c r="G38" s="14">
        <v>34656</v>
      </c>
    </row>
    <row r="39" spans="1:7" ht="17.399999999999999" x14ac:dyDescent="0.3">
      <c r="A39" s="2"/>
      <c r="B39" s="2"/>
      <c r="C39" s="2"/>
      <c r="D39" s="2" t="s">
        <v>62</v>
      </c>
      <c r="E39" s="2"/>
      <c r="F39" s="2" t="s">
        <v>63</v>
      </c>
      <c r="G39" s="14">
        <v>10200</v>
      </c>
    </row>
    <row r="40" spans="1:7" ht="34.799999999999997" x14ac:dyDescent="0.3">
      <c r="A40" s="2"/>
      <c r="B40" s="2"/>
      <c r="C40" s="2"/>
      <c r="D40" s="2" t="s">
        <v>64</v>
      </c>
      <c r="E40" s="2"/>
      <c r="F40" s="6" t="s">
        <v>65</v>
      </c>
      <c r="G40" s="14">
        <v>10000</v>
      </c>
    </row>
    <row r="41" spans="1:7" ht="34.799999999999997" x14ac:dyDescent="0.3">
      <c r="A41" s="2"/>
      <c r="B41" s="2"/>
      <c r="C41" s="2"/>
      <c r="D41" s="2" t="s">
        <v>66</v>
      </c>
      <c r="E41" s="2"/>
      <c r="F41" s="6" t="s">
        <v>67</v>
      </c>
      <c r="G41" s="14">
        <v>26500</v>
      </c>
    </row>
    <row r="42" spans="1:7" ht="17.399999999999999" x14ac:dyDescent="0.3">
      <c r="A42" s="2"/>
      <c r="B42" s="2"/>
      <c r="C42" s="2"/>
      <c r="D42" s="2" t="s">
        <v>68</v>
      </c>
      <c r="E42" s="2"/>
      <c r="F42" s="2" t="s">
        <v>69</v>
      </c>
      <c r="G42" s="14">
        <v>15500</v>
      </c>
    </row>
    <row r="43" spans="1:7" ht="17.399999999999999" x14ac:dyDescent="0.3">
      <c r="A43" s="2"/>
      <c r="B43" s="2"/>
      <c r="C43" s="2"/>
      <c r="D43" s="2"/>
      <c r="E43" s="7" t="s">
        <v>70</v>
      </c>
      <c r="F43" s="7"/>
      <c r="G43" s="17">
        <f>SUM(G33:G42)</f>
        <v>145994</v>
      </c>
    </row>
    <row r="44" spans="1:7" ht="17.399999999999999" x14ac:dyDescent="0.3">
      <c r="A44" s="2"/>
      <c r="B44" s="2"/>
      <c r="C44" s="2"/>
      <c r="D44" s="2"/>
      <c r="E44" s="2"/>
      <c r="F44" s="2"/>
      <c r="G44" s="14"/>
    </row>
    <row r="45" spans="1:7" ht="17.399999999999999" x14ac:dyDescent="0.3">
      <c r="A45" s="2"/>
      <c r="B45" s="2"/>
      <c r="C45" s="2"/>
      <c r="D45" s="2"/>
      <c r="E45" s="2"/>
      <c r="F45" s="2"/>
      <c r="G45" s="14"/>
    </row>
    <row r="46" spans="1:7" ht="17.399999999999999" x14ac:dyDescent="0.3">
      <c r="A46" s="2"/>
      <c r="B46" s="2"/>
      <c r="C46" s="2"/>
      <c r="D46" s="2"/>
      <c r="E46" s="2"/>
      <c r="F46" s="2"/>
      <c r="G46" s="14"/>
    </row>
    <row r="47" spans="1:7" ht="17.399999999999999" x14ac:dyDescent="0.3">
      <c r="A47" s="2"/>
      <c r="B47" s="2"/>
      <c r="C47" s="2"/>
      <c r="D47" s="2"/>
      <c r="E47" s="2"/>
      <c r="F47" s="2"/>
      <c r="G47" s="14"/>
    </row>
    <row r="48" spans="1:7" ht="17.399999999999999" x14ac:dyDescent="0.3">
      <c r="A48" s="2"/>
      <c r="B48" s="2"/>
      <c r="C48" s="2"/>
      <c r="D48" s="2"/>
      <c r="E48" s="2"/>
      <c r="F48" s="2"/>
      <c r="G48" s="14"/>
    </row>
    <row r="49" spans="1:7" ht="17.399999999999999" x14ac:dyDescent="0.3">
      <c r="A49" s="2"/>
      <c r="B49" s="2"/>
      <c r="C49" s="2"/>
      <c r="D49" s="2"/>
      <c r="E49" s="2"/>
      <c r="F49" s="2"/>
      <c r="G49" s="14"/>
    </row>
    <row r="50" spans="1:7" ht="17.399999999999999" x14ac:dyDescent="0.3">
      <c r="A50" s="2"/>
      <c r="B50" s="2"/>
      <c r="C50" s="2"/>
      <c r="D50" s="2" t="s">
        <v>71</v>
      </c>
      <c r="E50" s="2"/>
      <c r="F50" s="2"/>
      <c r="G50" s="14"/>
    </row>
    <row r="51" spans="1:7" ht="69.599999999999994" x14ac:dyDescent="0.3">
      <c r="A51" s="2"/>
      <c r="B51" s="2"/>
      <c r="C51" s="2"/>
      <c r="D51" s="2" t="s">
        <v>72</v>
      </c>
      <c r="E51" s="2"/>
      <c r="F51" s="6" t="s">
        <v>73</v>
      </c>
      <c r="G51" s="14">
        <v>27816</v>
      </c>
    </row>
    <row r="52" spans="1:7" ht="17.399999999999999" x14ac:dyDescent="0.3">
      <c r="A52" s="2"/>
      <c r="B52" s="2"/>
      <c r="C52" s="2"/>
      <c r="D52" s="2" t="s">
        <v>74</v>
      </c>
      <c r="E52" s="2"/>
      <c r="F52" s="6" t="s">
        <v>75</v>
      </c>
      <c r="G52" s="14">
        <v>1000</v>
      </c>
    </row>
    <row r="53" spans="1:7" ht="17.399999999999999" x14ac:dyDescent="0.3">
      <c r="A53" s="2"/>
      <c r="B53" s="2"/>
      <c r="C53" s="2"/>
      <c r="D53" s="2" t="s">
        <v>76</v>
      </c>
      <c r="E53" s="2"/>
      <c r="F53" s="2" t="s">
        <v>77</v>
      </c>
      <c r="G53" s="14">
        <v>500</v>
      </c>
    </row>
    <row r="54" spans="1:7" ht="17.399999999999999" x14ac:dyDescent="0.3">
      <c r="A54" s="2"/>
      <c r="B54" s="2"/>
      <c r="C54" s="2"/>
      <c r="D54" s="2" t="s">
        <v>78</v>
      </c>
      <c r="E54" s="2"/>
      <c r="F54" s="6" t="s">
        <v>79</v>
      </c>
      <c r="G54" s="14">
        <v>2000</v>
      </c>
    </row>
    <row r="55" spans="1:7" thickBot="1" x14ac:dyDescent="0.35">
      <c r="A55" s="2"/>
      <c r="B55" s="2"/>
      <c r="C55" s="2"/>
      <c r="D55" s="2" t="s">
        <v>80</v>
      </c>
      <c r="E55" s="2"/>
      <c r="F55" s="2" t="s">
        <v>81</v>
      </c>
      <c r="G55" s="16">
        <v>1000</v>
      </c>
    </row>
    <row r="56" spans="1:7" ht="17.399999999999999" x14ac:dyDescent="0.3">
      <c r="A56" s="2"/>
      <c r="B56" s="2"/>
      <c r="C56" s="2"/>
      <c r="D56" s="2"/>
      <c r="E56" s="7" t="s">
        <v>82</v>
      </c>
      <c r="F56" s="7"/>
      <c r="G56" s="17">
        <f>SUM(G51:G55)</f>
        <v>32316</v>
      </c>
    </row>
    <row r="57" spans="1:7" ht="17.399999999999999" x14ac:dyDescent="0.3">
      <c r="A57" s="2"/>
      <c r="B57" s="2"/>
      <c r="C57" s="2"/>
      <c r="D57" s="2"/>
      <c r="E57" s="7"/>
      <c r="F57" s="7"/>
      <c r="G57" s="17"/>
    </row>
    <row r="58" spans="1:7" ht="17.399999999999999" x14ac:dyDescent="0.3">
      <c r="A58" s="2"/>
      <c r="B58" s="2"/>
      <c r="C58" s="2"/>
      <c r="D58" s="2" t="s">
        <v>83</v>
      </c>
      <c r="E58" s="2"/>
      <c r="F58" s="2"/>
      <c r="G58" s="14"/>
    </row>
    <row r="59" spans="1:7" ht="17.399999999999999" x14ac:dyDescent="0.3">
      <c r="A59" s="2"/>
      <c r="B59" s="2"/>
      <c r="C59" s="2"/>
      <c r="D59" s="2" t="s">
        <v>84</v>
      </c>
      <c r="E59" s="2"/>
      <c r="F59" s="6" t="s">
        <v>85</v>
      </c>
      <c r="G59" s="14">
        <v>600</v>
      </c>
    </row>
    <row r="60" spans="1:7" ht="17.399999999999999" x14ac:dyDescent="0.3">
      <c r="A60" s="2"/>
      <c r="B60" s="2"/>
      <c r="C60" s="2"/>
      <c r="D60" s="2" t="s">
        <v>86</v>
      </c>
      <c r="E60" s="2"/>
      <c r="F60" s="2" t="s">
        <v>87</v>
      </c>
      <c r="G60" s="14">
        <v>2000</v>
      </c>
    </row>
    <row r="61" spans="1:7" ht="17.399999999999999" x14ac:dyDescent="0.3">
      <c r="A61" s="2"/>
      <c r="B61" s="2"/>
      <c r="C61" s="2"/>
      <c r="D61" s="2" t="s">
        <v>88</v>
      </c>
      <c r="E61" s="2"/>
      <c r="F61" s="2" t="s">
        <v>89</v>
      </c>
      <c r="G61" s="14">
        <v>10000</v>
      </c>
    </row>
    <row r="62" spans="1:7" ht="17.399999999999999" x14ac:dyDescent="0.3">
      <c r="A62" s="2"/>
      <c r="B62" s="2"/>
      <c r="C62" s="2"/>
      <c r="D62" s="2" t="s">
        <v>90</v>
      </c>
      <c r="E62" s="2"/>
      <c r="F62" s="6" t="s">
        <v>91</v>
      </c>
      <c r="G62" s="14">
        <v>1500</v>
      </c>
    </row>
    <row r="63" spans="1:7" ht="17.399999999999999" x14ac:dyDescent="0.3">
      <c r="A63" s="2"/>
      <c r="B63" s="2"/>
      <c r="C63" s="2"/>
      <c r="D63" s="2" t="s">
        <v>92</v>
      </c>
      <c r="E63" s="2"/>
      <c r="F63" s="6" t="s">
        <v>93</v>
      </c>
      <c r="G63" s="14">
        <v>3000</v>
      </c>
    </row>
    <row r="64" spans="1:7" ht="17.399999999999999" x14ac:dyDescent="0.3">
      <c r="A64" s="2"/>
      <c r="B64" s="2"/>
      <c r="C64" s="2"/>
      <c r="D64" s="2" t="s">
        <v>94</v>
      </c>
      <c r="E64" s="2"/>
      <c r="F64" s="2" t="s">
        <v>95</v>
      </c>
      <c r="G64" s="14">
        <v>300</v>
      </c>
    </row>
    <row r="65" spans="1:7" ht="17.399999999999999" x14ac:dyDescent="0.3">
      <c r="A65" s="2"/>
      <c r="B65" s="2"/>
      <c r="C65" s="2"/>
      <c r="D65" s="2" t="s">
        <v>96</v>
      </c>
      <c r="E65" s="2"/>
      <c r="F65" s="2" t="s">
        <v>97</v>
      </c>
      <c r="G65" s="14">
        <v>9000</v>
      </c>
    </row>
    <row r="66" spans="1:7" thickBot="1" x14ac:dyDescent="0.35">
      <c r="A66" s="2"/>
      <c r="B66" s="2"/>
      <c r="C66" s="2"/>
      <c r="D66" s="2" t="s">
        <v>98</v>
      </c>
      <c r="E66" s="2"/>
      <c r="F66" s="2" t="s">
        <v>99</v>
      </c>
      <c r="G66" s="14">
        <v>1000</v>
      </c>
    </row>
    <row r="67" spans="1:7" thickBot="1" x14ac:dyDescent="0.35">
      <c r="A67" s="2"/>
      <c r="B67" s="2"/>
      <c r="C67" s="2"/>
      <c r="D67" s="2"/>
      <c r="E67" s="7" t="s">
        <v>100</v>
      </c>
      <c r="F67" s="7"/>
      <c r="G67" s="18">
        <f>ROUND(SUM(G58:G66),5)</f>
        <v>27400</v>
      </c>
    </row>
    <row r="68" spans="1:7" thickBot="1" x14ac:dyDescent="0.35">
      <c r="A68" s="2"/>
      <c r="B68" s="2"/>
      <c r="C68" s="2"/>
      <c r="D68" s="2" t="s">
        <v>101</v>
      </c>
      <c r="E68" s="2"/>
      <c r="F68" s="2"/>
      <c r="G68" s="19">
        <v>367000</v>
      </c>
    </row>
    <row r="69" spans="1:7" ht="17.399999999999999" x14ac:dyDescent="0.3">
      <c r="A69" s="2"/>
      <c r="B69" s="2"/>
      <c r="C69" s="2"/>
      <c r="D69" s="2"/>
      <c r="E69" s="2"/>
      <c r="F69" s="2"/>
      <c r="G69" s="14"/>
    </row>
    <row r="70" spans="1:7" ht="17.399999999999999" x14ac:dyDescent="0.3">
      <c r="A70" s="2"/>
      <c r="B70" s="2"/>
      <c r="C70" s="2"/>
      <c r="D70" s="2"/>
      <c r="E70" s="2"/>
      <c r="F70" s="2"/>
      <c r="G70" s="14"/>
    </row>
    <row r="71" spans="1:7" ht="17.399999999999999" x14ac:dyDescent="0.3">
      <c r="A71" s="2"/>
      <c r="B71" s="2"/>
      <c r="C71" s="2"/>
      <c r="D71" s="2"/>
      <c r="E71" s="2"/>
      <c r="F71" s="2"/>
      <c r="G71" s="14"/>
    </row>
    <row r="72" spans="1:7" ht="17.399999999999999" x14ac:dyDescent="0.3">
      <c r="A72" s="2"/>
      <c r="B72" s="2"/>
      <c r="C72" s="2"/>
      <c r="D72" s="2"/>
      <c r="E72" s="2"/>
      <c r="F72" s="2"/>
      <c r="G72" s="14"/>
    </row>
    <row r="73" spans="1:7" ht="17.399999999999999" x14ac:dyDescent="0.3">
      <c r="A73" s="2"/>
      <c r="B73" s="2"/>
      <c r="C73" s="2"/>
      <c r="D73" s="2"/>
      <c r="E73" s="2"/>
      <c r="F73" s="2"/>
      <c r="G73" s="14"/>
    </row>
    <row r="74" spans="1:7" ht="17.399999999999999" x14ac:dyDescent="0.3">
      <c r="A74" s="2"/>
      <c r="B74" s="2"/>
      <c r="C74" s="2"/>
      <c r="D74" s="2"/>
      <c r="E74" s="2"/>
      <c r="F74" s="2"/>
      <c r="G74" s="14"/>
    </row>
    <row r="75" spans="1:7" ht="17.399999999999999" x14ac:dyDescent="0.3">
      <c r="A75" s="2"/>
      <c r="B75" s="2"/>
      <c r="C75" s="2" t="s">
        <v>102</v>
      </c>
      <c r="D75" s="2"/>
      <c r="E75" s="2"/>
      <c r="F75" s="2"/>
      <c r="G75" s="14"/>
    </row>
    <row r="76" spans="1:7" ht="17.399999999999999" x14ac:dyDescent="0.3">
      <c r="A76" s="2"/>
      <c r="B76" s="2"/>
      <c r="C76" s="2"/>
      <c r="D76" s="2" t="s">
        <v>103</v>
      </c>
      <c r="E76" s="2"/>
      <c r="F76" s="2"/>
      <c r="G76" s="14"/>
    </row>
    <row r="77" spans="1:7" ht="17.399999999999999" x14ac:dyDescent="0.3">
      <c r="A77" s="2"/>
      <c r="B77" s="2"/>
      <c r="C77" s="2"/>
      <c r="D77" s="2"/>
      <c r="E77" s="2"/>
      <c r="F77" s="2"/>
      <c r="G77" s="14"/>
    </row>
    <row r="78" spans="1:7" ht="17.399999999999999" x14ac:dyDescent="0.3">
      <c r="A78" s="2"/>
      <c r="B78" s="2"/>
      <c r="C78" s="2"/>
      <c r="D78" s="2"/>
      <c r="E78" s="2" t="s">
        <v>104</v>
      </c>
      <c r="F78" s="2"/>
      <c r="G78" s="14">
        <v>9000</v>
      </c>
    </row>
    <row r="79" spans="1:7" ht="17.399999999999999" x14ac:dyDescent="0.3">
      <c r="A79" s="2"/>
      <c r="B79" s="2"/>
      <c r="C79" s="2"/>
      <c r="D79" s="2"/>
      <c r="E79" s="2" t="s">
        <v>105</v>
      </c>
      <c r="F79" s="2"/>
      <c r="G79" s="14">
        <v>4080</v>
      </c>
    </row>
    <row r="80" spans="1:7" ht="17.399999999999999" x14ac:dyDescent="0.3">
      <c r="A80" s="2"/>
      <c r="B80" s="2"/>
      <c r="C80" s="2"/>
      <c r="D80" s="2"/>
      <c r="E80" s="2" t="s">
        <v>106</v>
      </c>
      <c r="F80" s="2"/>
      <c r="G80" s="14">
        <v>5000</v>
      </c>
    </row>
    <row r="81" spans="1:8" ht="17.399999999999999" x14ac:dyDescent="0.3">
      <c r="A81" s="2"/>
      <c r="B81" s="2"/>
      <c r="C81" s="2"/>
      <c r="D81" s="2"/>
      <c r="E81" s="2" t="s">
        <v>107</v>
      </c>
      <c r="F81" s="2"/>
      <c r="G81" s="14">
        <v>7600</v>
      </c>
    </row>
    <row r="82" spans="1:8" ht="17.399999999999999" x14ac:dyDescent="0.3">
      <c r="A82" s="2"/>
      <c r="B82" s="2"/>
      <c r="C82" s="2"/>
      <c r="D82" s="2"/>
      <c r="E82" s="2" t="s">
        <v>59</v>
      </c>
      <c r="F82" s="2"/>
      <c r="G82" s="14">
        <v>3800</v>
      </c>
    </row>
    <row r="83" spans="1:8" ht="17.399999999999999" x14ac:dyDescent="0.3">
      <c r="A83" s="2"/>
      <c r="B83" s="2"/>
      <c r="C83" s="2"/>
      <c r="D83" s="2"/>
      <c r="E83" s="2" t="s">
        <v>108</v>
      </c>
      <c r="F83" s="2"/>
      <c r="G83" s="14">
        <v>3000</v>
      </c>
    </row>
    <row r="84" spans="1:8" thickBot="1" x14ac:dyDescent="0.35">
      <c r="A84" s="2"/>
      <c r="B84" s="2"/>
      <c r="C84" s="2"/>
      <c r="D84" s="2"/>
      <c r="E84" s="2" t="s">
        <v>109</v>
      </c>
      <c r="F84" s="2"/>
      <c r="G84" s="14">
        <v>0</v>
      </c>
    </row>
    <row r="85" spans="1:8" thickBot="1" x14ac:dyDescent="0.35">
      <c r="A85" s="2"/>
      <c r="B85" s="2"/>
      <c r="C85" s="2"/>
      <c r="D85" s="2" t="s">
        <v>110</v>
      </c>
      <c r="E85" s="2"/>
      <c r="F85" s="2"/>
      <c r="G85" s="20">
        <f>SUM(G78:G84)</f>
        <v>32480</v>
      </c>
    </row>
    <row r="86" spans="1:8" ht="17.399999999999999" x14ac:dyDescent="0.3">
      <c r="A86" s="2"/>
      <c r="B86" s="2"/>
      <c r="C86" s="2" t="s">
        <v>111</v>
      </c>
      <c r="D86" s="2"/>
      <c r="E86" s="2"/>
      <c r="F86" s="2"/>
      <c r="G86" s="20">
        <f>ROUND(G75+G85,5)</f>
        <v>32480</v>
      </c>
    </row>
    <row r="87" spans="1:8" ht="17.399999999999999" x14ac:dyDescent="0.3">
      <c r="G87" s="11"/>
    </row>
    <row r="89" spans="1:8" ht="17.399999999999999" x14ac:dyDescent="0.3">
      <c r="D89" s="8" t="s">
        <v>112</v>
      </c>
      <c r="F89" s="9" t="s">
        <v>113</v>
      </c>
      <c r="G89" s="11">
        <v>367000</v>
      </c>
    </row>
    <row r="90" spans="1:8" ht="17.399999999999999" x14ac:dyDescent="0.3">
      <c r="F90" s="9" t="s">
        <v>114</v>
      </c>
      <c r="G90" s="11">
        <v>32480</v>
      </c>
    </row>
    <row r="91" spans="1:8" ht="17.399999999999999" x14ac:dyDescent="0.3">
      <c r="F91" s="21" t="s">
        <v>115</v>
      </c>
      <c r="G91" s="22">
        <v>391824</v>
      </c>
    </row>
    <row r="92" spans="1:8" ht="17.399999999999999" x14ac:dyDescent="0.3">
      <c r="F92" s="9"/>
      <c r="G92" s="11"/>
    </row>
    <row r="93" spans="1:8" ht="17.399999999999999" x14ac:dyDescent="0.3">
      <c r="D93" s="8" t="s">
        <v>116</v>
      </c>
      <c r="F93" s="9" t="s">
        <v>117</v>
      </c>
      <c r="G93" s="11">
        <v>369456</v>
      </c>
    </row>
    <row r="94" spans="1:8" ht="17.399999999999999" x14ac:dyDescent="0.3">
      <c r="F94" s="9" t="s">
        <v>118</v>
      </c>
      <c r="G94" s="11">
        <v>9288</v>
      </c>
    </row>
    <row r="95" spans="1:8" ht="36" x14ac:dyDescent="0.35">
      <c r="F95" s="9" t="s">
        <v>119</v>
      </c>
      <c r="G95" s="11">
        <v>4080</v>
      </c>
      <c r="H95" s="1" t="s">
        <v>120</v>
      </c>
    </row>
    <row r="96" spans="1:8" ht="17.399999999999999" x14ac:dyDescent="0.3">
      <c r="F96" s="9" t="s">
        <v>121</v>
      </c>
      <c r="G96" s="11">
        <v>9000</v>
      </c>
    </row>
    <row r="97" spans="6:7" ht="17.399999999999999" x14ac:dyDescent="0.3">
      <c r="F97" s="21" t="s">
        <v>122</v>
      </c>
      <c r="G97" s="22">
        <f>SUM(G93:G96)</f>
        <v>391824</v>
      </c>
    </row>
  </sheetData>
  <printOptions gridLines="1"/>
  <pageMargins left="0.7" right="0.7" top="0.75" bottom="0.75" header="0.3" footer="0.3"/>
  <pageSetup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038061573ED64BBC32290B63078E12" ma:contentTypeVersion="17" ma:contentTypeDescription="Create a new document." ma:contentTypeScope="" ma:versionID="b043682fafb6b9d176dae6516a7e1719">
  <xsd:schema xmlns:xsd="http://www.w3.org/2001/XMLSchema" xmlns:xs="http://www.w3.org/2001/XMLSchema" xmlns:p="http://schemas.microsoft.com/office/2006/metadata/properties" xmlns:ns2="53ab0c19-22f9-4f5a-b5ba-abe8570e9c7c" xmlns:ns3="d826c122-e99c-4b13-8747-779648afe652" targetNamespace="http://schemas.microsoft.com/office/2006/metadata/properties" ma:root="true" ma:fieldsID="1bee29c0b726e3f3fb4e0e03c26b040b" ns2:_="" ns3:_="">
    <xsd:import namespace="53ab0c19-22f9-4f5a-b5ba-abe8570e9c7c"/>
    <xsd:import namespace="d826c122-e99c-4b13-8747-779648afe6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ab0c19-22f9-4f5a-b5ba-abe8570e9c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31014505-8c90-4c41-a092-62f04fd734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26c122-e99c-4b13-8747-779648afe65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7f10c58a-1bae-4dfd-85f2-60abadce0118}" ma:internalName="TaxCatchAll" ma:showField="CatchAllData" ma:web="d826c122-e99c-4b13-8747-779648afe6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53913C-7162-4141-A525-064CA59FE43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585997D-F6F9-42F2-9358-426F23F6F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3ab0c19-22f9-4f5a-b5ba-abe8570e9c7c"/>
    <ds:schemaRef ds:uri="d826c122-e99c-4b13-8747-779648afe6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Teresa Wimmer</dc:creator>
  <cp:keywords/>
  <dc:description/>
  <cp:lastModifiedBy>Christy Baxter</cp:lastModifiedBy>
  <cp:revision/>
  <dcterms:created xsi:type="dcterms:W3CDTF">2023-11-14T19:59:19Z</dcterms:created>
  <dcterms:modified xsi:type="dcterms:W3CDTF">2024-11-14T21:38:18Z</dcterms:modified>
  <cp:category/>
  <cp:contentStatus/>
</cp:coreProperties>
</file>